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Munka1" sheetId="1" r:id="rId1"/>
    <sheet name="Diagram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<sst xmlns="http://schemas.openxmlformats.org/spreadsheetml/2006/main" count="23" uniqueCount="22">
  <si>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Aceton abszorpciója</t>
  </si>
  <si>
    <t>Vízáram</t>
  </si>
  <si>
    <t>(kg/h)</t>
  </si>
  <si>
    <t>Tányérszám</t>
  </si>
  <si>
    <t>(db)</t>
  </si>
  <si>
    <t>Tiszt. gáz aceton tartalma</t>
  </si>
  <si>
    <t>Acetone kg/h</t>
  </si>
  <si>
    <t>Total std V m3/h</t>
  </si>
  <si>
    <t>mg/m3</t>
  </si>
  <si>
    <t>$/yr</t>
  </si>
  <si>
    <t>Install costs</t>
  </si>
  <si>
    <t>Utility costs</t>
  </si>
  <si>
    <t>Total annual cost</t>
  </si>
  <si>
    <t>$/ton</t>
  </si>
  <si>
    <t>hr/yr</t>
  </si>
  <si>
    <t>$</t>
  </si>
  <si>
    <t>yr</t>
  </si>
  <si>
    <t>víz</t>
  </si>
  <si>
    <t>munkaórák</t>
  </si>
  <si>
    <t>ber. életideje</t>
  </si>
  <si>
    <t>Adatok</t>
  </si>
  <si>
    <t>Optimum keresés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</si>
</sst>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39" fillId="0" borderId="0" xfId="0" applyFont="1" applyAlignment="1">
      <alignment/>
    </xf>
    <xf numFmtId="1" fontId="0" fillId="0" borderId="0" xfId="0" applyNumberFormat="1" applyFill="1" applyAlignment="1">
      <alignment horizontal="center"/>
    </xf>
    <xf numFmtId="0" fontId="0" fillId="2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Éves összköltség alakulása a tányérszám függvényében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18"/>
          <c:w val="0.9495"/>
          <c:h val="0.83225"/>
        </c:manualLayout>
      </c:layout>
      <c:scatterChart>
        <c:scatterStyle val="smoothMarker"/>
        <c:varyColors val="0"/>
        <c:ser>
          <c:idx val="0"/>
          <c:order val="0"/>
          <c:tx>
            <c:v>TAC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Munka1!$B$18:$B$25</c:f>
              <c:numCache>
                <c:ptCount val="8"/>
                <c:pt idx="0">
                  <c:v>15</c:v>
                </c:pt>
                <c:pt idx="1">
                  <c:v>12</c:v>
                </c:pt>
                <c:pt idx="2">
                  <c:v>10</c:v>
                </c:pt>
                <c:pt idx="3">
                  <c:v>8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</c:numCache>
            </c:numRef>
          </c:xVal>
          <c:yVal>
            <c:numRef>
              <c:f>Munka1!$J$18:$J$25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Utility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Munka1!$B$18:$B$25</c:f>
              <c:numCache>
                <c:ptCount val="8"/>
                <c:pt idx="0">
                  <c:v>15</c:v>
                </c:pt>
                <c:pt idx="1">
                  <c:v>12</c:v>
                </c:pt>
                <c:pt idx="2">
                  <c:v>10</c:v>
                </c:pt>
                <c:pt idx="3">
                  <c:v>8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</c:numCache>
            </c:numRef>
          </c:xVal>
          <c:yVal>
            <c:numRef>
              <c:f>Munka1!$G$18:$G$25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Install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Munka1!$B$18:$B$25</c:f>
              <c:numCache>
                <c:ptCount val="8"/>
                <c:pt idx="0">
                  <c:v>15</c:v>
                </c:pt>
                <c:pt idx="1">
                  <c:v>12</c:v>
                </c:pt>
                <c:pt idx="2">
                  <c:v>10</c:v>
                </c:pt>
                <c:pt idx="3">
                  <c:v>8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</c:numCache>
            </c:numRef>
          </c:xVal>
          <c:yVal>
            <c:numRef>
              <c:f>Munka1!$I$18:$I$25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31679492"/>
        <c:axId val="16679973"/>
      </c:scatterChart>
      <c:valAx>
        <c:axId val="31679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Tányérszám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679973"/>
        <c:crosses val="autoZero"/>
        <c:crossBetween val="midCat"/>
        <c:dispUnits/>
      </c:valAx>
      <c:valAx>
        <c:axId val="16679973"/>
        <c:scaling>
          <c:orientation val="minMax"/>
          <c:max val="70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TAC ($/yr)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6794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25"/>
          <c:y val="0.0765"/>
          <c:w val="0.21675"/>
          <c:h val="0.033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Chart 1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H18" sqref="H18:H24"/>
    </sheetView>
  </sheetViews>
  <sheetFormatPr defaultColWidth="9.140625" defaultRowHeight="15"/>
  <cols>
    <col min="1" max="1" width="11.421875" style="0" customWidth="1"/>
    <col min="2" max="2" width="11.421875" style="0" bestFit="1" customWidth="1"/>
    <col min="3" max="3" width="12.8515625" style="0" bestFit="1" customWidth="1"/>
    <col min="4" max="4" width="15.57421875" style="0" bestFit="1" customWidth="1"/>
    <col min="6" max="6" width="1.1484375" style="0" customWidth="1"/>
    <col min="7" max="8" width="11.28125" style="0" bestFit="1" customWidth="1"/>
    <col min="9" max="9" width="1.28515625" style="0" customWidth="1"/>
    <col min="10" max="10" width="16.00390625" style="0" bestFit="1" customWidth="1"/>
  </cols>
  <sheetData>
    <row r="1" spans="1:3" ht="15">
      <c r="A1" t="s">
        <v>0</v>
      </c>
      <c r="C1" s="5" t="s">
        <v>20</v>
      </c>
    </row>
    <row r="2" spans="3:5" ht="15">
      <c r="C2" t="s">
        <v>17</v>
      </c>
      <c r="D2" s="7">
        <v>0.5</v>
      </c>
      <c r="E2" t="s">
        <v>13</v>
      </c>
    </row>
    <row r="3" spans="3:5" ht="15">
      <c r="C3" t="s">
        <v>18</v>
      </c>
      <c r="D3">
        <v>8000</v>
      </c>
      <c r="E3" t="s">
        <v>14</v>
      </c>
    </row>
    <row r="4" spans="3:5" ht="15">
      <c r="C4" t="s">
        <v>19</v>
      </c>
      <c r="D4">
        <v>10</v>
      </c>
      <c r="E4" t="s">
        <v>16</v>
      </c>
    </row>
    <row r="8" spans="1:10" ht="15">
      <c r="A8" s="1" t="s">
        <v>1</v>
      </c>
      <c r="B8" s="1" t="s">
        <v>3</v>
      </c>
      <c r="C8" s="8" t="s">
        <v>5</v>
      </c>
      <c r="D8" s="8"/>
      <c r="E8" s="8"/>
      <c r="F8" s="1"/>
      <c r="G8" s="1" t="s">
        <v>11</v>
      </c>
      <c r="H8" s="1" t="s">
        <v>10</v>
      </c>
      <c r="I8" s="1"/>
      <c r="J8" s="1" t="s">
        <v>12</v>
      </c>
    </row>
    <row r="9" spans="1:10" ht="15">
      <c r="A9" s="1" t="s">
        <v>2</v>
      </c>
      <c r="B9" s="1" t="s">
        <v>4</v>
      </c>
      <c r="C9" s="1" t="s">
        <v>6</v>
      </c>
      <c r="D9" s="1" t="s">
        <v>7</v>
      </c>
      <c r="E9" s="3" t="s">
        <v>8</v>
      </c>
      <c r="F9" s="1"/>
      <c r="G9" s="1" t="s">
        <v>9</v>
      </c>
      <c r="H9" s="1" t="s">
        <v>15</v>
      </c>
      <c r="I9" s="1"/>
      <c r="J9" s="1" t="s">
        <v>9</v>
      </c>
    </row>
    <row r="10" spans="1:10" ht="15">
      <c r="A10" s="1">
        <v>300</v>
      </c>
      <c r="B10" s="1">
        <v>6</v>
      </c>
      <c r="C10" s="1"/>
      <c r="D10" s="1"/>
      <c r="E10" s="4" t="e">
        <f aca="true" t="shared" si="0" ref="E10:E15">C10*1000000/D10</f>
        <v>#DIV/0!</v>
      </c>
      <c r="F10" s="1"/>
      <c r="G10" s="1">
        <f aca="true" t="shared" si="1" ref="G10:G15">A10/1000*$D$3*$D$2</f>
        <v>1200</v>
      </c>
      <c r="H10" s="2"/>
      <c r="I10" s="1">
        <f>H10/10</f>
        <v>0</v>
      </c>
      <c r="J10" s="4">
        <f aca="true" t="shared" si="2" ref="J10:J15">ROUND(G10+H10/$D$4,-1)</f>
        <v>1200</v>
      </c>
    </row>
    <row r="11" spans="1:10" ht="15">
      <c r="A11" s="1">
        <v>400</v>
      </c>
      <c r="B11" s="1">
        <v>6</v>
      </c>
      <c r="C11" s="1"/>
      <c r="D11" s="1"/>
      <c r="E11" s="4" t="e">
        <f t="shared" si="0"/>
        <v>#DIV/0!</v>
      </c>
      <c r="F11" s="1"/>
      <c r="G11" s="2">
        <f t="shared" si="1"/>
        <v>1600</v>
      </c>
      <c r="H11" s="2"/>
      <c r="I11" s="1">
        <f>H11/10</f>
        <v>0</v>
      </c>
      <c r="J11" s="4">
        <f t="shared" si="2"/>
        <v>1600</v>
      </c>
    </row>
    <row r="12" spans="1:10" ht="15">
      <c r="A12" s="1">
        <v>500</v>
      </c>
      <c r="B12" s="1">
        <v>6</v>
      </c>
      <c r="C12" s="1"/>
      <c r="D12" s="1"/>
      <c r="E12" s="4" t="e">
        <f t="shared" si="0"/>
        <v>#DIV/0!</v>
      </c>
      <c r="F12" s="1"/>
      <c r="G12" s="2">
        <f t="shared" si="1"/>
        <v>2000</v>
      </c>
      <c r="H12" s="2"/>
      <c r="I12" s="1">
        <f>H12/10</f>
        <v>0</v>
      </c>
      <c r="J12" s="4">
        <f t="shared" si="2"/>
        <v>2000</v>
      </c>
    </row>
    <row r="13" spans="1:10" ht="15">
      <c r="A13" s="1">
        <v>600</v>
      </c>
      <c r="B13" s="1">
        <v>6</v>
      </c>
      <c r="C13" s="1"/>
      <c r="D13" s="1"/>
      <c r="E13" s="4" t="e">
        <f t="shared" si="0"/>
        <v>#DIV/0!</v>
      </c>
      <c r="F13" s="1"/>
      <c r="G13" s="2">
        <f t="shared" si="1"/>
        <v>2400</v>
      </c>
      <c r="H13" s="2"/>
      <c r="I13" s="1">
        <f>H13/10</f>
        <v>0</v>
      </c>
      <c r="J13" s="4">
        <f t="shared" si="2"/>
        <v>2400</v>
      </c>
    </row>
    <row r="14" spans="1:10" ht="15">
      <c r="A14" s="1">
        <v>700</v>
      </c>
      <c r="B14" s="1">
        <v>6</v>
      </c>
      <c r="C14" s="1"/>
      <c r="D14" s="1"/>
      <c r="E14" s="6" t="e">
        <f t="shared" si="0"/>
        <v>#DIV/0!</v>
      </c>
      <c r="F14" s="1"/>
      <c r="G14" s="2">
        <f t="shared" si="1"/>
        <v>2800</v>
      </c>
      <c r="H14" s="2"/>
      <c r="I14" s="1">
        <f>H14/10</f>
        <v>0</v>
      </c>
      <c r="J14" s="4">
        <f t="shared" si="2"/>
        <v>2800</v>
      </c>
    </row>
    <row r="15" spans="1:10" ht="15">
      <c r="A15" s="1">
        <v>800</v>
      </c>
      <c r="B15" s="1">
        <v>6</v>
      </c>
      <c r="C15" s="1"/>
      <c r="D15" s="1"/>
      <c r="E15" s="6" t="e">
        <f t="shared" si="0"/>
        <v>#DIV/0!</v>
      </c>
      <c r="F15" s="1"/>
      <c r="G15" s="2">
        <f t="shared" si="1"/>
        <v>3200</v>
      </c>
      <c r="H15" s="2"/>
      <c r="I15" s="1">
        <f>H15/10</f>
        <v>0</v>
      </c>
      <c r="J15" s="4">
        <f t="shared" si="2"/>
        <v>3200</v>
      </c>
    </row>
    <row r="16" spans="1:10" ht="15">
      <c r="A16" s="1"/>
      <c r="B16" s="1"/>
      <c r="C16" s="1"/>
      <c r="D16" s="1"/>
      <c r="E16" s="4"/>
      <c r="F16" s="1"/>
      <c r="G16" s="1"/>
      <c r="H16" s="1"/>
      <c r="I16" s="1"/>
      <c r="J16" s="4"/>
    </row>
    <row r="17" spans="1:10" ht="15">
      <c r="A17" s="9" t="s">
        <v>21</v>
      </c>
      <c r="B17" s="9"/>
      <c r="C17" s="1"/>
      <c r="D17" s="1"/>
      <c r="E17" s="1"/>
      <c r="F17" s="1"/>
      <c r="G17" s="1"/>
      <c r="H17" s="1"/>
      <c r="I17" s="1"/>
      <c r="J17" s="1"/>
    </row>
    <row r="18" spans="1:10" ht="15">
      <c r="A18" s="2"/>
      <c r="B18" s="2">
        <v>15</v>
      </c>
      <c r="C18" s="2"/>
      <c r="D18" s="2"/>
      <c r="E18" s="4" t="e">
        <f>C18*1000000/D18</f>
        <v>#DIV/0!</v>
      </c>
      <c r="F18" s="2"/>
      <c r="G18" s="2">
        <f>A18/1000*$D$3*$D$2</f>
        <v>0</v>
      </c>
      <c r="H18" s="2"/>
      <c r="I18" s="2">
        <f>H18/10</f>
        <v>0</v>
      </c>
      <c r="J18" s="4">
        <f>ROUND(G18+H18/$D$4,-1)</f>
        <v>0</v>
      </c>
    </row>
    <row r="19" spans="1:10" ht="15">
      <c r="A19" s="2"/>
      <c r="B19" s="2">
        <v>12</v>
      </c>
      <c r="C19" s="2"/>
      <c r="D19" s="2"/>
      <c r="E19" s="4" t="e">
        <f>C19*1000000/D19</f>
        <v>#DIV/0!</v>
      </c>
      <c r="F19" s="2"/>
      <c r="G19" s="2">
        <f>A19/1000*$D$3*$D$2</f>
        <v>0</v>
      </c>
      <c r="H19" s="2"/>
      <c r="I19" s="2">
        <f aca="true" t="shared" si="3" ref="I19:I24">H19/10</f>
        <v>0</v>
      </c>
      <c r="J19" s="4">
        <f>ROUND(G19+H19/$D$4,-1)</f>
        <v>0</v>
      </c>
    </row>
    <row r="20" spans="1:10" ht="15">
      <c r="A20" s="1"/>
      <c r="B20" s="1">
        <v>10</v>
      </c>
      <c r="C20" s="1"/>
      <c r="D20" s="2"/>
      <c r="E20" s="4" t="e">
        <f>C20*1000000/D20</f>
        <v>#DIV/0!</v>
      </c>
      <c r="F20" s="1"/>
      <c r="G20" s="1">
        <f>A20/1000*$D$3*$D$2</f>
        <v>0</v>
      </c>
      <c r="H20" s="1"/>
      <c r="I20" s="2">
        <f t="shared" si="3"/>
        <v>0</v>
      </c>
      <c r="J20" s="4">
        <f>ROUND(G20+H20/$D$4,-1)</f>
        <v>0</v>
      </c>
    </row>
    <row r="21" spans="1:10" ht="15">
      <c r="A21" s="1"/>
      <c r="B21" s="1">
        <v>8</v>
      </c>
      <c r="C21" s="1"/>
      <c r="D21" s="2"/>
      <c r="E21" s="4" t="e">
        <f>C21*1000000/D21</f>
        <v>#DIV/0!</v>
      </c>
      <c r="F21" s="1"/>
      <c r="G21" s="1">
        <f>A21/1000*$D$3*$D$2</f>
        <v>0</v>
      </c>
      <c r="H21" s="1"/>
      <c r="I21" s="2">
        <f t="shared" si="3"/>
        <v>0</v>
      </c>
      <c r="J21" s="4">
        <f>ROUND(G21+H21/$D$4,-1)</f>
        <v>0</v>
      </c>
    </row>
    <row r="22" spans="1:10" ht="15">
      <c r="A22" s="1"/>
      <c r="B22" s="1">
        <v>6</v>
      </c>
      <c r="C22" s="1"/>
      <c r="D22" s="1"/>
      <c r="E22" s="4" t="e">
        <f>C22*1000000/D22</f>
        <v>#DIV/0!</v>
      </c>
      <c r="F22" s="1"/>
      <c r="G22" s="1">
        <f>A22/1000*$D$3*$D$2</f>
        <v>0</v>
      </c>
      <c r="H22" s="1"/>
      <c r="I22" s="2">
        <f t="shared" si="3"/>
        <v>0</v>
      </c>
      <c r="J22" s="4">
        <f>ROUND(G22+H22/$D$4,-1)</f>
        <v>0</v>
      </c>
    </row>
    <row r="23" spans="1:10" ht="15">
      <c r="A23" s="1"/>
      <c r="B23" s="1">
        <v>5</v>
      </c>
      <c r="C23" s="1"/>
      <c r="D23" s="1"/>
      <c r="E23" s="4" t="e">
        <f>C23*1000000/D23</f>
        <v>#DIV/0!</v>
      </c>
      <c r="F23" s="1"/>
      <c r="G23" s="1">
        <f>A23/1000*$D$3*$D$2</f>
        <v>0</v>
      </c>
      <c r="H23" s="2"/>
      <c r="I23" s="2">
        <f t="shared" si="3"/>
        <v>0</v>
      </c>
      <c r="J23" s="4">
        <f>ROUND(G23+H23/$D$4,-1)</f>
        <v>0</v>
      </c>
    </row>
    <row r="24" spans="1:10" ht="15">
      <c r="A24" s="1"/>
      <c r="B24" s="1">
        <v>4</v>
      </c>
      <c r="C24" s="1"/>
      <c r="D24" s="2"/>
      <c r="E24" s="4" t="e">
        <f>C24*1000000/D24</f>
        <v>#DIV/0!</v>
      </c>
      <c r="F24" s="1"/>
      <c r="G24" s="1">
        <f>A24/1000*$D$3*$D$2</f>
        <v>0</v>
      </c>
      <c r="H24" s="1"/>
      <c r="I24" s="2">
        <f t="shared" si="3"/>
        <v>0</v>
      </c>
      <c r="J24" s="4">
        <f>ROUND(G24+H24/$D$4,-1)</f>
        <v>0</v>
      </c>
    </row>
    <row r="25" spans="1:10" ht="15">
      <c r="A25" s="1"/>
      <c r="B25" s="1"/>
      <c r="C25" s="1"/>
      <c r="D25" s="1"/>
      <c r="E25" s="4"/>
      <c r="F25" s="1"/>
      <c r="G25" s="1"/>
      <c r="H25" s="1"/>
      <c r="I25" s="1">
        <f>H25/10</f>
        <v>0</v>
      </c>
      <c r="J25" s="4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sheetProtection/>
  <mergeCells count="2">
    <mergeCell ref="C8:E8"/>
    <mergeCell ref="A17:B1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Ujvári</dc:creator>
  <cp:keywords/>
  <dc:description/>
  <cp:lastModifiedBy>BenkoTamas</cp:lastModifiedBy>
  <cp:lastPrinted>2011-09-12T14:36:33Z</cp:lastPrinted>
  <dcterms:created xsi:type="dcterms:W3CDTF">2011-02-15T20:06:02Z</dcterms:created>
  <dcterms:modified xsi:type="dcterms:W3CDTF">2011-09-12T14:39:56Z</dcterms:modified>
  <cp:category/>
  <cp:version/>
  <cp:contentType/>
  <cp:contentStatus/>
</cp:coreProperties>
</file>